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50" windowHeight="9510"/>
  </bookViews>
  <sheets>
    <sheet name="报价表" sheetId="1" r:id="rId1"/>
  </sheets>
  <definedNames>
    <definedName name="_xlnm.Print_Area" localSheetId="0">报价表!$A$1:$H$59</definedName>
    <definedName name="_xlnm.Print_Titles" localSheetId="0">报价表!$2:$2</definedName>
  </definedNames>
  <calcPr calcId="124519"/>
</workbook>
</file>

<file path=xl/calcChain.xml><?xml version="1.0" encoding="utf-8"?>
<calcChain xmlns="http://schemas.openxmlformats.org/spreadsheetml/2006/main">
  <c r="D52" i="1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</calcChain>
</file>

<file path=xl/sharedStrings.xml><?xml version="1.0" encoding="utf-8"?>
<sst xmlns="http://schemas.openxmlformats.org/spreadsheetml/2006/main" count="168" uniqueCount="114">
  <si>
    <t>编号</t>
  </si>
  <si>
    <t>品种</t>
  </si>
  <si>
    <t>规格及特种描述</t>
  </si>
  <si>
    <t>数量</t>
  </si>
  <si>
    <t>单位</t>
  </si>
  <si>
    <t>单价（元）</t>
  </si>
  <si>
    <t>合计（元）</t>
  </si>
  <si>
    <t>备注：1.苗木价格均为含税到场（指定地点）综合包干价，含买价、上车费、运费、运输损耗、换车型造成的二次转运费、利润、各种风险费用
、税金等全部费用。</t>
  </si>
  <si>
    <t xml:space="preserve">2.要求开具的发票为一般纳税人增值税专票（10%税率）或小规模纳税人增值税专用发票（3%税率）或农产品专用发票（免税的增值税普票）；       </t>
  </si>
  <si>
    <t xml:space="preserve">                            报价单位（公章）：</t>
  </si>
  <si>
    <t xml:space="preserve">                            委托代理人及电话：</t>
  </si>
  <si>
    <t xml:space="preserve">                            时间：      年    月    日</t>
  </si>
  <si>
    <t>泸州航空航天产业孵化中心室外景观绿化工程苗木采购报价表</t>
    <phoneticPr fontId="7" type="noConversion"/>
  </si>
  <si>
    <t>丛生木槿</t>
    <phoneticPr fontId="9" type="noConversion"/>
  </si>
  <si>
    <t>丛生朴树</t>
    <phoneticPr fontId="9" type="noConversion"/>
  </si>
  <si>
    <t>丛生紫荆</t>
    <phoneticPr fontId="9" type="noConversion"/>
  </si>
  <si>
    <t>丛生紫薇</t>
    <phoneticPr fontId="9" type="noConversion"/>
  </si>
  <si>
    <t>地笼丹桂B</t>
    <phoneticPr fontId="9" type="noConversion"/>
  </si>
  <si>
    <t>斑竹</t>
    <phoneticPr fontId="9" type="noConversion"/>
  </si>
  <si>
    <t>朴树B</t>
    <phoneticPr fontId="9" type="noConversion"/>
  </si>
  <si>
    <t>小叶榕</t>
    <phoneticPr fontId="9" type="noConversion"/>
  </si>
  <si>
    <t>杜鹃球</t>
    <phoneticPr fontId="9" type="noConversion"/>
  </si>
  <si>
    <t>桂圆</t>
    <phoneticPr fontId="9" type="noConversion"/>
  </si>
  <si>
    <t>桂花</t>
    <phoneticPr fontId="9" type="noConversion"/>
  </si>
  <si>
    <t>樱花</t>
    <phoneticPr fontId="9" type="noConversion"/>
  </si>
  <si>
    <t>元宝枫</t>
    <phoneticPr fontId="9" type="noConversion"/>
  </si>
  <si>
    <t>丛生腊梅</t>
    <phoneticPr fontId="9" type="noConversion"/>
  </si>
  <si>
    <t>碧桃</t>
    <phoneticPr fontId="9" type="noConversion"/>
  </si>
  <si>
    <t>红叶李</t>
    <phoneticPr fontId="9" type="noConversion"/>
  </si>
  <si>
    <t>红叶石楠球</t>
    <phoneticPr fontId="9" type="noConversion"/>
  </si>
  <si>
    <t>红枫</t>
    <phoneticPr fontId="9" type="noConversion"/>
  </si>
  <si>
    <t>蓝花楹</t>
    <phoneticPr fontId="9" type="noConversion"/>
  </si>
  <si>
    <t>野牡丹球</t>
    <phoneticPr fontId="9" type="noConversion"/>
  </si>
  <si>
    <t>银杏</t>
    <phoneticPr fontId="9" type="noConversion"/>
  </si>
  <si>
    <t>白玉兰</t>
    <phoneticPr fontId="9" type="noConversion"/>
  </si>
  <si>
    <t>法国冬青</t>
    <phoneticPr fontId="9" type="noConversion"/>
  </si>
  <si>
    <t>红叶石楠</t>
    <phoneticPr fontId="9" type="noConversion"/>
  </si>
  <si>
    <t>扁竹根</t>
    <phoneticPr fontId="9" type="noConversion"/>
  </si>
  <si>
    <t>萱草</t>
    <phoneticPr fontId="9" type="noConversion"/>
  </si>
  <si>
    <t>红花檵木</t>
    <phoneticPr fontId="9" type="noConversion"/>
  </si>
  <si>
    <t>花叶玉簪</t>
    <phoneticPr fontId="9" type="noConversion"/>
  </si>
  <si>
    <t>鸭脚木</t>
    <phoneticPr fontId="9" type="noConversion"/>
  </si>
  <si>
    <t>南天竹</t>
    <phoneticPr fontId="9" type="noConversion"/>
  </si>
  <si>
    <t>四季海棠</t>
    <phoneticPr fontId="9" type="noConversion"/>
  </si>
  <si>
    <t>海栀子</t>
    <phoneticPr fontId="9" type="noConversion"/>
  </si>
  <si>
    <t>佛顶珠桂花</t>
    <phoneticPr fontId="9" type="noConversion"/>
  </si>
  <si>
    <t>红花六月雪</t>
    <phoneticPr fontId="9" type="noConversion"/>
  </si>
  <si>
    <t>常夏石竹</t>
    <phoneticPr fontId="9" type="noConversion"/>
  </si>
  <si>
    <t>金丝桃</t>
    <phoneticPr fontId="9" type="noConversion"/>
  </si>
  <si>
    <t>海芋</t>
    <phoneticPr fontId="9" type="noConversion"/>
  </si>
  <si>
    <t>春羽</t>
    <phoneticPr fontId="9" type="noConversion"/>
  </si>
  <si>
    <t>杜鹃</t>
    <phoneticPr fontId="9" type="noConversion"/>
  </si>
  <si>
    <t>八仙花</t>
    <phoneticPr fontId="9" type="noConversion"/>
  </si>
  <si>
    <t>十大功劳</t>
    <phoneticPr fontId="9" type="noConversion"/>
  </si>
  <si>
    <t>金叶女贞</t>
    <phoneticPr fontId="9" type="noConversion"/>
  </si>
  <si>
    <t>中国鸢尾</t>
    <phoneticPr fontId="9" type="noConversion"/>
  </si>
  <si>
    <t>红花醡浆草</t>
    <phoneticPr fontId="9" type="noConversion"/>
  </si>
  <si>
    <t>双色茉莉球</t>
    <phoneticPr fontId="9" type="noConversion"/>
  </si>
  <si>
    <t>粉色绣线菊</t>
    <phoneticPr fontId="9" type="noConversion"/>
  </si>
  <si>
    <t>八角金盘</t>
    <phoneticPr fontId="9" type="noConversion"/>
  </si>
  <si>
    <t>文殊兰</t>
    <phoneticPr fontId="9" type="noConversion"/>
  </si>
  <si>
    <t>花叶美人蕉</t>
    <phoneticPr fontId="9" type="noConversion"/>
  </si>
  <si>
    <t>台湾二号草坪</t>
    <phoneticPr fontId="9" type="noConversion"/>
  </si>
  <si>
    <t>5枝或以上，3cm/枝，高度200cm冠幅150cm,高度冠幅统一，全树形精品树形</t>
    <phoneticPr fontId="9" type="noConversion"/>
  </si>
  <si>
    <t>胸径50-60cm，高度800cm冠幅500cm,全树形精品树形，不偏冠，不缺冠、枝叶密实，熟货</t>
    <phoneticPr fontId="9" type="noConversion"/>
  </si>
  <si>
    <t>胸径8cm，高度300cm冠幅300cm,开丫高度一致，高度冠幅统一，全树形精品树形</t>
    <phoneticPr fontId="9" type="noConversion"/>
  </si>
  <si>
    <t>实方，满草</t>
    <phoneticPr fontId="9" type="noConversion"/>
  </si>
  <si>
    <t>株</t>
    <phoneticPr fontId="9" type="noConversion"/>
  </si>
  <si>
    <t>斤</t>
    <phoneticPr fontId="9" type="noConversion"/>
  </si>
  <si>
    <t>M2</t>
    <phoneticPr fontId="9" type="noConversion"/>
  </si>
  <si>
    <t>3枝或以上，最小杆不小于1.5cm,高度200cm，冠幅150cm,高度冠幅统一，全树形精品树形</t>
    <phoneticPr fontId="9" type="noConversion"/>
  </si>
  <si>
    <t>胸径30cm，高度1200cm，冠幅400cm,全树形精品树形，不偏冠，不缺冠、枝叶密实，熟货</t>
    <phoneticPr fontId="9" type="noConversion"/>
  </si>
  <si>
    <t>修剪后送货到现场收货要求：高度120cm，冠幅120cm，不偏冠，不缺冠、球形密实，球形圆硕，达到规格要求</t>
    <phoneticPr fontId="9" type="noConversion"/>
  </si>
  <si>
    <t>胸径15cm，高度400cm，冠幅300cm,全树形精品树形，不偏冠，不缺冠、枝叶密实，熟货</t>
    <phoneticPr fontId="9" type="noConversion"/>
  </si>
  <si>
    <t>胸径8cm，高度350cm，冠幅250cm,开丫高度一致，高度冠幅统一，全树形精品树形</t>
    <phoneticPr fontId="9" type="noConversion"/>
  </si>
  <si>
    <t>胸径10cm，高度400cm，冠幅350cm,开丫高度一致，高度冠幅统一，全树形精品树形</t>
    <phoneticPr fontId="9" type="noConversion"/>
  </si>
  <si>
    <t>7枝或以上，2cm/枝,高度200cm，冠幅100cm,高度冠幅统一，全树形精品树形</t>
    <phoneticPr fontId="9" type="noConversion"/>
  </si>
  <si>
    <t>胸径8cm，高度300cm，冠幅250cm,开丫高度一致，高度冠幅统一，全树形精品树形</t>
    <phoneticPr fontId="9" type="noConversion"/>
  </si>
  <si>
    <t>修剪后送货到现场收货要求：高度120cm，冠幅120cm,不偏冠，不缺冠、球形密实，球形圆硕，达到规格要求</t>
    <phoneticPr fontId="9" type="noConversion"/>
  </si>
  <si>
    <t>胸径15cm，高度700cm，冠幅450cm,开丫高度一致，高度冠幅统一，全树形精品树形</t>
    <phoneticPr fontId="9" type="noConversion"/>
  </si>
  <si>
    <t>胸径15-18cm，高度600cm，冠幅350cm,开丫高度一致，高度冠幅统一，树干笔直不弯曲，全树形精品树形</t>
    <phoneticPr fontId="9" type="noConversion"/>
  </si>
  <si>
    <t>桢楠</t>
    <phoneticPr fontId="9" type="noConversion"/>
  </si>
  <si>
    <t>胸径8cm，高度400cm，冠幅300cm,开丫高度一致，高度冠幅统一，树干笔直不弯曲，全树形精品树形</t>
    <phoneticPr fontId="9" type="noConversion"/>
  </si>
  <si>
    <t>高度150cm，冠幅80cm,开丫高度一致，高度冠幅统一，树干笔直不弯曲，全树形精品树形</t>
    <phoneticPr fontId="9" type="noConversion"/>
  </si>
  <si>
    <t>高度30cm，冠幅25cm，1株/杯，杯苗</t>
    <phoneticPr fontId="9" type="noConversion"/>
  </si>
  <si>
    <t>高度15cm，冠幅20cm，裸根苗</t>
    <phoneticPr fontId="9" type="noConversion"/>
  </si>
  <si>
    <t>高度20cm，冠幅25cm，1株/杯，杯苗</t>
    <phoneticPr fontId="9" type="noConversion"/>
  </si>
  <si>
    <t>高度25cm，冠幅20cm</t>
    <phoneticPr fontId="9" type="noConversion"/>
  </si>
  <si>
    <t>高度40cm，冠幅25cm，1株/杯，5苗以上，杯苗</t>
    <phoneticPr fontId="9" type="noConversion"/>
  </si>
  <si>
    <t>高度30cm，冠幅25cm</t>
    <phoneticPr fontId="9" type="noConversion"/>
  </si>
  <si>
    <t>高度50cm，冠幅40cm</t>
    <phoneticPr fontId="9" type="noConversion"/>
  </si>
  <si>
    <t>高度20cm，冠幅20cm</t>
    <phoneticPr fontId="9" type="noConversion"/>
  </si>
  <si>
    <t>高度80cm，冠幅60-70cm</t>
    <phoneticPr fontId="9" type="noConversion"/>
  </si>
  <si>
    <t>高度25cm，冠幅20cm，1株/杯，杯苗</t>
    <phoneticPr fontId="9" type="noConversion"/>
  </si>
  <si>
    <t>高度15cm，冠幅15cm，1株/杯，杯苗</t>
    <phoneticPr fontId="9" type="noConversion"/>
  </si>
  <si>
    <t>高度35cm，冠幅30cm</t>
    <phoneticPr fontId="9" type="noConversion"/>
  </si>
  <si>
    <t>高度60cm，冠幅45cm</t>
    <phoneticPr fontId="9" type="noConversion"/>
  </si>
  <si>
    <t>高度35cm，冠幅25cm</t>
    <phoneticPr fontId="9" type="noConversion"/>
  </si>
  <si>
    <t>高度50cm，冠幅30cm</t>
    <phoneticPr fontId="9" type="noConversion"/>
  </si>
  <si>
    <t>修剪后送货到现场收货要求：高度100cm，冠幅100cm,不偏冠，不缺冠、球形密实，球形圆硕，达到规格要求，盆苗</t>
    <phoneticPr fontId="9" type="noConversion"/>
  </si>
  <si>
    <t>胸径15cm，高度700cm，冠幅300cm,开丫高度一致，高度冠幅统一，树干笔直不弯曲，全树形精品树形，熟货</t>
    <phoneticPr fontId="9" type="noConversion"/>
  </si>
  <si>
    <t>高度30cm冠幅25cm</t>
    <phoneticPr fontId="9" type="noConversion"/>
  </si>
  <si>
    <t>高度40cm，冠幅30cm</t>
    <phoneticPr fontId="9" type="noConversion"/>
  </si>
  <si>
    <t>高度30cm，冠幅30cm</t>
    <phoneticPr fontId="9" type="noConversion"/>
  </si>
  <si>
    <t>高度50cm，冠幅35cm</t>
    <phoneticPr fontId="9" type="noConversion"/>
  </si>
  <si>
    <t>高度15cm，冠幅15cm</t>
    <phoneticPr fontId="9" type="noConversion"/>
  </si>
  <si>
    <t>胸径3cm，高度300cm，冠幅100-150cm</t>
    <phoneticPr fontId="9" type="noConversion"/>
  </si>
  <si>
    <t>7枝或以上，2-3cm/枝,高度250cm冠幅150cm，高度冠幅统一，全树形精品树形</t>
    <phoneticPr fontId="9" type="noConversion"/>
  </si>
  <si>
    <t>4-5杆或以上，10cm以上/杆，高度1000cm，冠幅500cm,全树形精品树形，不偏冠，不缺冠、枝叶密实，熟货</t>
    <phoneticPr fontId="9" type="noConversion"/>
  </si>
  <si>
    <t>高度280-300cm，冠幅200cm,全树形精品树形，不偏冠，不缺冠、枝叶密实</t>
    <phoneticPr fontId="9" type="noConversion"/>
  </si>
  <si>
    <t>地径15cm，高度400cm，冠幅300cm,全树形精品树形，不偏冠，不缺冠、枝叶密实</t>
    <phoneticPr fontId="9" type="noConversion"/>
  </si>
  <si>
    <t>地径5cm，高度180cm，冠幅150cm,开丫高度一致，高度冠幅统一，全树形精品树形，非嫁接</t>
    <phoneticPr fontId="9" type="noConversion"/>
  </si>
  <si>
    <t>苗木地点（详细到市、区、乡镇（街道））</t>
    <phoneticPr fontId="7" type="noConversion"/>
  </si>
  <si>
    <r>
      <t>合  计（大写：</t>
    </r>
    <r>
      <rPr>
        <b/>
        <u/>
        <sz val="12"/>
        <color indexed="8"/>
        <rFont val="宋体"/>
        <family val="3"/>
        <charset val="134"/>
      </rPr>
      <t xml:space="preserve">                                               </t>
    </r>
    <r>
      <rPr>
        <b/>
        <sz val="12"/>
        <color indexed="8"/>
        <rFont val="宋体"/>
        <family val="3"/>
        <charset val="134"/>
      </rPr>
      <t>）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</si>
</sst>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0"/>
      <color indexed="8"/>
      <name val="Helvetica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Helvetica"/>
      <family val="2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u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3">
    <xf numFmtId="0" fontId="0" fillId="0" borderId="0" xfId="0">
      <alignment vertical="top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1" fillId="3" borderId="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9"/>
  <sheetViews>
    <sheetView showGridLines="0" tabSelected="1" zoomScale="115" zoomScaleNormal="115" workbookViewId="0">
      <selection activeCell="E52" sqref="E52"/>
    </sheetView>
  </sheetViews>
  <sheetFormatPr defaultColWidth="9.85546875" defaultRowHeight="12"/>
  <cols>
    <col min="1" max="1" width="6.140625" style="3" customWidth="1"/>
    <col min="2" max="2" width="16.85546875" style="3" customWidth="1"/>
    <col min="3" max="3" width="46.28515625" style="4" customWidth="1"/>
    <col min="4" max="4" width="10.42578125" style="5" customWidth="1"/>
    <col min="5" max="5" width="10.42578125" style="3" customWidth="1"/>
    <col min="6" max="7" width="14.5703125" style="3" customWidth="1"/>
    <col min="8" max="8" width="24.5703125" style="4" customWidth="1"/>
    <col min="9" max="254" width="9.85546875" style="3" customWidth="1"/>
    <col min="255" max="16384" width="9.85546875" style="6"/>
  </cols>
  <sheetData>
    <row r="1" spans="1:8" ht="39.75" customHeight="1">
      <c r="A1" s="27" t="s">
        <v>12</v>
      </c>
      <c r="B1" s="27"/>
      <c r="C1" s="27"/>
      <c r="D1" s="27"/>
      <c r="E1" s="27"/>
      <c r="F1" s="27"/>
      <c r="G1" s="27"/>
      <c r="H1" s="27"/>
    </row>
    <row r="2" spans="1:8" s="1" customFormat="1" ht="35.25" customHeight="1">
      <c r="A2" s="7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112</v>
      </c>
    </row>
    <row r="3" spans="1:8" s="18" customFormat="1" ht="29.25" customHeight="1">
      <c r="A3" s="17"/>
      <c r="B3" s="19" t="s">
        <v>13</v>
      </c>
      <c r="C3" s="20" t="s">
        <v>70</v>
      </c>
      <c r="D3" s="19">
        <v>20</v>
      </c>
      <c r="E3" s="19" t="s">
        <v>67</v>
      </c>
      <c r="F3" s="17"/>
      <c r="G3" s="17"/>
      <c r="H3" s="17"/>
    </row>
    <row r="4" spans="1:8" s="18" customFormat="1" ht="29.25" customHeight="1">
      <c r="A4" s="17"/>
      <c r="B4" s="19" t="s">
        <v>14</v>
      </c>
      <c r="C4" s="21" t="s">
        <v>108</v>
      </c>
      <c r="D4" s="19">
        <v>6</v>
      </c>
      <c r="E4" s="19" t="s">
        <v>67</v>
      </c>
      <c r="F4" s="17"/>
      <c r="G4" s="17"/>
      <c r="H4" s="17"/>
    </row>
    <row r="5" spans="1:8" s="18" customFormat="1" ht="29.25" customHeight="1">
      <c r="A5" s="17"/>
      <c r="B5" s="19" t="s">
        <v>15</v>
      </c>
      <c r="C5" s="20" t="s">
        <v>107</v>
      </c>
      <c r="D5" s="19">
        <v>58</v>
      </c>
      <c r="E5" s="19" t="s">
        <v>67</v>
      </c>
      <c r="F5" s="17"/>
      <c r="G5" s="17"/>
      <c r="H5" s="17"/>
    </row>
    <row r="6" spans="1:8" s="18" customFormat="1" ht="29.25" customHeight="1">
      <c r="A6" s="17"/>
      <c r="B6" s="19" t="s">
        <v>16</v>
      </c>
      <c r="C6" s="20" t="s">
        <v>63</v>
      </c>
      <c r="D6" s="19">
        <v>28</v>
      </c>
      <c r="E6" s="19" t="s">
        <v>67</v>
      </c>
      <c r="F6" s="17"/>
      <c r="G6" s="17"/>
      <c r="H6" s="17"/>
    </row>
    <row r="7" spans="1:8" s="18" customFormat="1" ht="29.25" customHeight="1">
      <c r="A7" s="17"/>
      <c r="B7" s="19" t="s">
        <v>17</v>
      </c>
      <c r="C7" s="23" t="s">
        <v>109</v>
      </c>
      <c r="D7" s="19">
        <v>42</v>
      </c>
      <c r="E7" s="19" t="s">
        <v>67</v>
      </c>
      <c r="F7" s="17"/>
      <c r="G7" s="17"/>
      <c r="H7" s="17"/>
    </row>
    <row r="8" spans="1:8" s="18" customFormat="1" ht="29.25" customHeight="1">
      <c r="A8" s="17"/>
      <c r="B8" s="19" t="s">
        <v>18</v>
      </c>
      <c r="C8" s="20" t="s">
        <v>106</v>
      </c>
      <c r="D8" s="19">
        <v>151</v>
      </c>
      <c r="E8" s="19" t="s">
        <v>67</v>
      </c>
      <c r="F8" s="17"/>
      <c r="G8" s="17"/>
      <c r="H8" s="17"/>
    </row>
    <row r="9" spans="1:8" s="18" customFormat="1" ht="29.25" customHeight="1">
      <c r="A9" s="17"/>
      <c r="B9" s="19" t="s">
        <v>19</v>
      </c>
      <c r="C9" s="20" t="s">
        <v>71</v>
      </c>
      <c r="D9" s="19">
        <v>3</v>
      </c>
      <c r="E9" s="19" t="s">
        <v>67</v>
      </c>
      <c r="F9" s="17"/>
      <c r="G9" s="17"/>
      <c r="H9" s="17"/>
    </row>
    <row r="10" spans="1:8" s="18" customFormat="1" ht="29.25" customHeight="1">
      <c r="A10" s="17"/>
      <c r="B10" s="19" t="s">
        <v>20</v>
      </c>
      <c r="C10" s="20" t="s">
        <v>64</v>
      </c>
      <c r="D10" s="19">
        <v>1</v>
      </c>
      <c r="E10" s="19" t="s">
        <v>67</v>
      </c>
      <c r="F10" s="17"/>
      <c r="G10" s="17"/>
      <c r="H10" s="17"/>
    </row>
    <row r="11" spans="1:8" s="18" customFormat="1" ht="29.25" customHeight="1">
      <c r="A11" s="17"/>
      <c r="B11" s="19" t="s">
        <v>21</v>
      </c>
      <c r="C11" s="23" t="s">
        <v>72</v>
      </c>
      <c r="D11" s="19">
        <v>118</v>
      </c>
      <c r="E11" s="19" t="s">
        <v>67</v>
      </c>
      <c r="F11" s="17"/>
      <c r="G11" s="17"/>
      <c r="H11" s="17"/>
    </row>
    <row r="12" spans="1:8" s="18" customFormat="1" ht="29.25" customHeight="1">
      <c r="A12" s="17"/>
      <c r="B12" s="19" t="s">
        <v>22</v>
      </c>
      <c r="C12" s="20" t="s">
        <v>110</v>
      </c>
      <c r="D12" s="19">
        <v>11</v>
      </c>
      <c r="E12" s="19" t="s">
        <v>67</v>
      </c>
      <c r="F12" s="17"/>
      <c r="G12" s="17"/>
      <c r="H12" s="17"/>
    </row>
    <row r="13" spans="1:8" s="18" customFormat="1" ht="29.25" customHeight="1">
      <c r="A13" s="17"/>
      <c r="B13" s="19" t="s">
        <v>23</v>
      </c>
      <c r="C13" s="20" t="s">
        <v>73</v>
      </c>
      <c r="D13" s="19">
        <v>36</v>
      </c>
      <c r="E13" s="19" t="s">
        <v>67</v>
      </c>
      <c r="F13" s="17"/>
      <c r="G13" s="17"/>
      <c r="H13" s="17"/>
    </row>
    <row r="14" spans="1:8" s="18" customFormat="1" ht="29.25" customHeight="1">
      <c r="A14" s="17"/>
      <c r="B14" s="19" t="s">
        <v>24</v>
      </c>
      <c r="C14" s="20" t="s">
        <v>74</v>
      </c>
      <c r="D14" s="19">
        <v>8</v>
      </c>
      <c r="E14" s="19" t="s">
        <v>67</v>
      </c>
      <c r="F14" s="17"/>
      <c r="G14" s="17"/>
      <c r="H14" s="17"/>
    </row>
    <row r="15" spans="1:8" s="18" customFormat="1" ht="29.25" customHeight="1">
      <c r="A15" s="17"/>
      <c r="B15" s="19" t="s">
        <v>25</v>
      </c>
      <c r="C15" s="20" t="s">
        <v>75</v>
      </c>
      <c r="D15" s="19">
        <v>12</v>
      </c>
      <c r="E15" s="19" t="s">
        <v>67</v>
      </c>
      <c r="F15" s="17"/>
      <c r="G15" s="17"/>
      <c r="H15" s="17"/>
    </row>
    <row r="16" spans="1:8" s="18" customFormat="1" ht="29.25" customHeight="1">
      <c r="A16" s="17"/>
      <c r="B16" s="19" t="s">
        <v>26</v>
      </c>
      <c r="C16" s="20" t="s">
        <v>76</v>
      </c>
      <c r="D16" s="19">
        <v>20</v>
      </c>
      <c r="E16" s="19" t="s">
        <v>67</v>
      </c>
      <c r="F16" s="17"/>
      <c r="G16" s="17"/>
      <c r="H16" s="17"/>
    </row>
    <row r="17" spans="1:8" s="18" customFormat="1" ht="29.25" customHeight="1">
      <c r="A17" s="17"/>
      <c r="B17" s="19" t="s">
        <v>27</v>
      </c>
      <c r="C17" s="20" t="s">
        <v>77</v>
      </c>
      <c r="D17" s="19">
        <v>14</v>
      </c>
      <c r="E17" s="19" t="s">
        <v>67</v>
      </c>
      <c r="F17" s="17"/>
      <c r="G17" s="17"/>
      <c r="H17" s="17"/>
    </row>
    <row r="18" spans="1:8" s="18" customFormat="1" ht="29.25" customHeight="1">
      <c r="A18" s="17"/>
      <c r="B18" s="19" t="s">
        <v>28</v>
      </c>
      <c r="C18" s="20" t="s">
        <v>65</v>
      </c>
      <c r="D18" s="19">
        <v>34</v>
      </c>
      <c r="E18" s="19" t="s">
        <v>67</v>
      </c>
      <c r="F18" s="17"/>
      <c r="G18" s="17"/>
      <c r="H18" s="17"/>
    </row>
    <row r="19" spans="1:8" s="18" customFormat="1" ht="29.25" customHeight="1">
      <c r="A19" s="17"/>
      <c r="B19" s="19" t="s">
        <v>29</v>
      </c>
      <c r="C19" s="23" t="s">
        <v>78</v>
      </c>
      <c r="D19" s="19">
        <v>87</v>
      </c>
      <c r="E19" s="19" t="s">
        <v>67</v>
      </c>
      <c r="F19" s="17"/>
      <c r="G19" s="17"/>
      <c r="H19" s="17"/>
    </row>
    <row r="20" spans="1:8" s="18" customFormat="1" ht="29.25" customHeight="1">
      <c r="A20" s="17"/>
      <c r="B20" s="19" t="s">
        <v>30</v>
      </c>
      <c r="C20" s="24" t="s">
        <v>111</v>
      </c>
      <c r="D20" s="19">
        <v>17</v>
      </c>
      <c r="E20" s="19" t="s">
        <v>67</v>
      </c>
      <c r="F20" s="17"/>
      <c r="G20" s="17"/>
      <c r="H20" s="17"/>
    </row>
    <row r="21" spans="1:8" s="18" customFormat="1" ht="29.25" customHeight="1">
      <c r="A21" s="17"/>
      <c r="B21" s="19" t="s">
        <v>31</v>
      </c>
      <c r="C21" s="20" t="s">
        <v>79</v>
      </c>
      <c r="D21" s="19">
        <v>10</v>
      </c>
      <c r="E21" s="19" t="s">
        <v>67</v>
      </c>
      <c r="F21" s="17"/>
      <c r="G21" s="17"/>
      <c r="H21" s="17"/>
    </row>
    <row r="22" spans="1:8" s="18" customFormat="1" ht="29.25" customHeight="1">
      <c r="A22" s="17"/>
      <c r="B22" s="19" t="s">
        <v>32</v>
      </c>
      <c r="C22" s="23" t="s">
        <v>99</v>
      </c>
      <c r="D22" s="19">
        <v>9</v>
      </c>
      <c r="E22" s="19" t="s">
        <v>67</v>
      </c>
      <c r="F22" s="17"/>
      <c r="G22" s="17"/>
      <c r="H22" s="17"/>
    </row>
    <row r="23" spans="1:8" s="18" customFormat="1" ht="29.25" customHeight="1">
      <c r="A23" s="17"/>
      <c r="B23" s="19" t="s">
        <v>33</v>
      </c>
      <c r="C23" s="20" t="s">
        <v>80</v>
      </c>
      <c r="D23" s="19">
        <v>22</v>
      </c>
      <c r="E23" s="19" t="s">
        <v>67</v>
      </c>
      <c r="F23" s="17"/>
      <c r="G23" s="17"/>
      <c r="H23" s="17"/>
    </row>
    <row r="24" spans="1:8" s="18" customFormat="1" ht="29.25" customHeight="1">
      <c r="A24" s="17"/>
      <c r="B24" s="22" t="s">
        <v>81</v>
      </c>
      <c r="C24" s="20" t="s">
        <v>100</v>
      </c>
      <c r="D24" s="19">
        <v>27</v>
      </c>
      <c r="E24" s="19" t="s">
        <v>67</v>
      </c>
      <c r="F24" s="17"/>
      <c r="G24" s="17"/>
      <c r="H24" s="17"/>
    </row>
    <row r="25" spans="1:8" s="18" customFormat="1" ht="29.25" customHeight="1">
      <c r="A25" s="17"/>
      <c r="B25" s="19" t="s">
        <v>34</v>
      </c>
      <c r="C25" s="20" t="s">
        <v>82</v>
      </c>
      <c r="D25" s="19">
        <v>10</v>
      </c>
      <c r="E25" s="19" t="s">
        <v>67</v>
      </c>
      <c r="F25" s="17"/>
      <c r="G25" s="17"/>
      <c r="H25" s="17"/>
    </row>
    <row r="26" spans="1:8" s="18" customFormat="1" ht="29.25" customHeight="1">
      <c r="A26" s="17"/>
      <c r="B26" s="19" t="s">
        <v>35</v>
      </c>
      <c r="C26" s="20" t="s">
        <v>83</v>
      </c>
      <c r="D26" s="19">
        <v>1476</v>
      </c>
      <c r="E26" s="19" t="s">
        <v>67</v>
      </c>
      <c r="F26" s="17"/>
      <c r="G26" s="17"/>
      <c r="H26" s="17"/>
    </row>
    <row r="27" spans="1:8" s="18" customFormat="1" ht="21.75" customHeight="1">
      <c r="A27" s="17"/>
      <c r="B27" s="19" t="s">
        <v>36</v>
      </c>
      <c r="C27" s="23" t="s">
        <v>89</v>
      </c>
      <c r="D27" s="19">
        <f>145*36</f>
        <v>5220</v>
      </c>
      <c r="E27" s="19" t="s">
        <v>67</v>
      </c>
      <c r="F27" s="17"/>
      <c r="G27" s="17"/>
      <c r="H27" s="17"/>
    </row>
    <row r="28" spans="1:8" s="18" customFormat="1" ht="21.75" customHeight="1">
      <c r="A28" s="17"/>
      <c r="B28" s="19" t="s">
        <v>37</v>
      </c>
      <c r="C28" s="23" t="s">
        <v>85</v>
      </c>
      <c r="D28" s="19">
        <f>198*5.5</f>
        <v>1089</v>
      </c>
      <c r="E28" s="19" t="s">
        <v>68</v>
      </c>
      <c r="F28" s="17"/>
      <c r="G28" s="17"/>
      <c r="H28" s="17"/>
    </row>
    <row r="29" spans="1:8" s="18" customFormat="1" ht="21.75" customHeight="1">
      <c r="A29" s="17"/>
      <c r="B29" s="19" t="s">
        <v>38</v>
      </c>
      <c r="C29" s="23" t="s">
        <v>86</v>
      </c>
      <c r="D29" s="19">
        <f>34*36</f>
        <v>1224</v>
      </c>
      <c r="E29" s="19" t="s">
        <v>67</v>
      </c>
      <c r="F29" s="17"/>
      <c r="G29" s="17"/>
      <c r="H29" s="17"/>
    </row>
    <row r="30" spans="1:8" s="18" customFormat="1" ht="21.75" customHeight="1">
      <c r="A30" s="17"/>
      <c r="B30" s="19" t="s">
        <v>39</v>
      </c>
      <c r="C30" s="23" t="s">
        <v>101</v>
      </c>
      <c r="D30" s="19">
        <f>28*36</f>
        <v>1008</v>
      </c>
      <c r="E30" s="19" t="s">
        <v>67</v>
      </c>
      <c r="F30" s="17"/>
      <c r="G30" s="17"/>
      <c r="H30" s="17"/>
    </row>
    <row r="31" spans="1:8" s="18" customFormat="1" ht="21.75" customHeight="1">
      <c r="A31" s="17"/>
      <c r="B31" s="19" t="s">
        <v>40</v>
      </c>
      <c r="C31" s="23" t="s">
        <v>87</v>
      </c>
      <c r="D31" s="19">
        <f>34*36</f>
        <v>1224</v>
      </c>
      <c r="E31" s="19" t="s">
        <v>67</v>
      </c>
      <c r="F31" s="17"/>
      <c r="G31" s="17"/>
      <c r="H31" s="17"/>
    </row>
    <row r="32" spans="1:8" s="18" customFormat="1" ht="21.75" customHeight="1">
      <c r="A32" s="17"/>
      <c r="B32" s="19" t="s">
        <v>41</v>
      </c>
      <c r="C32" s="23" t="s">
        <v>84</v>
      </c>
      <c r="D32" s="19">
        <f>207*36</f>
        <v>7452</v>
      </c>
      <c r="E32" s="19" t="s">
        <v>67</v>
      </c>
      <c r="F32" s="17"/>
      <c r="G32" s="17"/>
      <c r="H32" s="17"/>
    </row>
    <row r="33" spans="1:8" s="18" customFormat="1" ht="21.75" customHeight="1">
      <c r="A33" s="17"/>
      <c r="B33" s="19" t="s">
        <v>42</v>
      </c>
      <c r="C33" s="23" t="s">
        <v>102</v>
      </c>
      <c r="D33" s="19">
        <f>53*25</f>
        <v>1325</v>
      </c>
      <c r="E33" s="19" t="s">
        <v>67</v>
      </c>
      <c r="F33" s="17"/>
      <c r="G33" s="17"/>
      <c r="H33" s="17"/>
    </row>
    <row r="34" spans="1:8" s="18" customFormat="1" ht="21.75" customHeight="1">
      <c r="A34" s="17"/>
      <c r="B34" s="19" t="s">
        <v>43</v>
      </c>
      <c r="C34" s="20" t="s">
        <v>89</v>
      </c>
      <c r="D34" s="19">
        <f>18*36</f>
        <v>648</v>
      </c>
      <c r="E34" s="19" t="s">
        <v>67</v>
      </c>
      <c r="F34" s="17"/>
      <c r="G34" s="17"/>
      <c r="H34" s="17"/>
    </row>
    <row r="35" spans="1:8" s="18" customFormat="1" ht="21.75" customHeight="1">
      <c r="A35" s="17"/>
      <c r="B35" s="19" t="s">
        <v>44</v>
      </c>
      <c r="C35" s="20" t="s">
        <v>89</v>
      </c>
      <c r="D35" s="19">
        <f>52*36</f>
        <v>1872</v>
      </c>
      <c r="E35" s="19" t="s">
        <v>67</v>
      </c>
      <c r="F35" s="17"/>
      <c r="G35" s="17"/>
      <c r="H35" s="17"/>
    </row>
    <row r="36" spans="1:8" s="18" customFormat="1" ht="21.75" customHeight="1">
      <c r="A36" s="17"/>
      <c r="B36" s="19" t="s">
        <v>45</v>
      </c>
      <c r="C36" s="20" t="s">
        <v>90</v>
      </c>
      <c r="D36" s="19">
        <f>135*25</f>
        <v>3375</v>
      </c>
      <c r="E36" s="19" t="s">
        <v>67</v>
      </c>
      <c r="F36" s="17"/>
      <c r="G36" s="17"/>
      <c r="H36" s="17"/>
    </row>
    <row r="37" spans="1:8" s="18" customFormat="1" ht="21.75" customHeight="1">
      <c r="A37" s="17"/>
      <c r="B37" s="19" t="s">
        <v>46</v>
      </c>
      <c r="C37" s="20" t="s">
        <v>91</v>
      </c>
      <c r="D37" s="19">
        <f>49*56</f>
        <v>2744</v>
      </c>
      <c r="E37" s="19" t="s">
        <v>67</v>
      </c>
      <c r="F37" s="17"/>
      <c r="G37" s="17"/>
      <c r="H37" s="17"/>
    </row>
    <row r="38" spans="1:8" s="18" customFormat="1" ht="21.75" customHeight="1">
      <c r="A38" s="17"/>
      <c r="B38" s="19" t="s">
        <v>47</v>
      </c>
      <c r="C38" s="20" t="s">
        <v>87</v>
      </c>
      <c r="D38" s="19">
        <f>80*49</f>
        <v>3920</v>
      </c>
      <c r="E38" s="19" t="s">
        <v>67</v>
      </c>
      <c r="F38" s="17"/>
      <c r="G38" s="17"/>
      <c r="H38" s="17"/>
    </row>
    <row r="39" spans="1:8" s="18" customFormat="1" ht="21.75" customHeight="1">
      <c r="A39" s="17"/>
      <c r="B39" s="19" t="s">
        <v>48</v>
      </c>
      <c r="C39" s="20" t="s">
        <v>88</v>
      </c>
      <c r="D39" s="19">
        <f>16*16</f>
        <v>256</v>
      </c>
      <c r="E39" s="19" t="s">
        <v>67</v>
      </c>
      <c r="F39" s="17"/>
      <c r="G39" s="17"/>
      <c r="H39" s="17"/>
    </row>
    <row r="40" spans="1:8" s="18" customFormat="1" ht="21.75" customHeight="1">
      <c r="A40" s="17"/>
      <c r="B40" s="19" t="s">
        <v>49</v>
      </c>
      <c r="C40" s="20" t="s">
        <v>92</v>
      </c>
      <c r="D40" s="19">
        <f>7*3</f>
        <v>21</v>
      </c>
      <c r="E40" s="19" t="s">
        <v>67</v>
      </c>
      <c r="F40" s="17"/>
      <c r="G40" s="17"/>
      <c r="H40" s="17"/>
    </row>
    <row r="41" spans="1:8" s="18" customFormat="1" ht="21.75" customHeight="1">
      <c r="A41" s="17"/>
      <c r="B41" s="19" t="s">
        <v>50</v>
      </c>
      <c r="C41" s="20" t="s">
        <v>93</v>
      </c>
      <c r="D41" s="19">
        <f>9*25</f>
        <v>225</v>
      </c>
      <c r="E41" s="19" t="s">
        <v>67</v>
      </c>
      <c r="F41" s="17"/>
      <c r="G41" s="17"/>
      <c r="H41" s="17"/>
    </row>
    <row r="42" spans="1:8" s="18" customFormat="1" ht="21.75" customHeight="1">
      <c r="A42" s="17"/>
      <c r="B42" s="19" t="s">
        <v>51</v>
      </c>
      <c r="C42" s="20" t="s">
        <v>105</v>
      </c>
      <c r="D42" s="19">
        <f>50*49</f>
        <v>2450</v>
      </c>
      <c r="E42" s="19" t="s">
        <v>67</v>
      </c>
      <c r="F42" s="17"/>
      <c r="G42" s="17"/>
      <c r="H42" s="17"/>
    </row>
    <row r="43" spans="1:8" s="18" customFormat="1" ht="21.75" customHeight="1">
      <c r="A43" s="17"/>
      <c r="B43" s="19" t="s">
        <v>52</v>
      </c>
      <c r="C43" s="20" t="s">
        <v>95</v>
      </c>
      <c r="D43" s="19">
        <f>23*25</f>
        <v>575</v>
      </c>
      <c r="E43" s="19" t="s">
        <v>67</v>
      </c>
      <c r="F43" s="17"/>
      <c r="G43" s="17"/>
      <c r="H43" s="17"/>
    </row>
    <row r="44" spans="1:8" s="18" customFormat="1" ht="21.75" customHeight="1">
      <c r="A44" s="17"/>
      <c r="B44" s="19" t="s">
        <v>53</v>
      </c>
      <c r="C44" s="21" t="s">
        <v>96</v>
      </c>
      <c r="D44" s="25">
        <f>111*25</f>
        <v>2775</v>
      </c>
      <c r="E44" s="25" t="s">
        <v>67</v>
      </c>
      <c r="F44" s="17"/>
      <c r="G44" s="17"/>
      <c r="H44" s="17"/>
    </row>
    <row r="45" spans="1:8" s="18" customFormat="1" ht="21.75" customHeight="1">
      <c r="A45" s="17"/>
      <c r="B45" s="19" t="s">
        <v>54</v>
      </c>
      <c r="C45" s="23" t="s">
        <v>89</v>
      </c>
      <c r="D45" s="19">
        <f>265*36</f>
        <v>9540</v>
      </c>
      <c r="E45" s="19" t="s">
        <v>67</v>
      </c>
      <c r="F45" s="17"/>
      <c r="G45" s="17"/>
      <c r="H45" s="17"/>
    </row>
    <row r="46" spans="1:8" s="18" customFormat="1" ht="21.75" customHeight="1">
      <c r="A46" s="17"/>
      <c r="B46" s="19" t="s">
        <v>55</v>
      </c>
      <c r="C46" s="23" t="s">
        <v>103</v>
      </c>
      <c r="D46" s="19">
        <f>22*36</f>
        <v>792</v>
      </c>
      <c r="E46" s="19" t="s">
        <v>67</v>
      </c>
      <c r="F46" s="17"/>
      <c r="G46" s="17"/>
      <c r="H46" s="17"/>
    </row>
    <row r="47" spans="1:8" s="18" customFormat="1" ht="21.75" customHeight="1">
      <c r="A47" s="17"/>
      <c r="B47" s="19" t="s">
        <v>56</v>
      </c>
      <c r="C47" s="20" t="s">
        <v>94</v>
      </c>
      <c r="D47" s="19">
        <f>131*64</f>
        <v>8384</v>
      </c>
      <c r="E47" s="19" t="s">
        <v>67</v>
      </c>
      <c r="F47" s="17"/>
      <c r="G47" s="17"/>
      <c r="H47" s="17"/>
    </row>
    <row r="48" spans="1:8" s="18" customFormat="1" ht="21.75" customHeight="1">
      <c r="A48" s="17"/>
      <c r="B48" s="19" t="s">
        <v>57</v>
      </c>
      <c r="C48" s="20" t="s">
        <v>97</v>
      </c>
      <c r="D48" s="19">
        <f>48*36</f>
        <v>1728</v>
      </c>
      <c r="E48" s="19" t="s">
        <v>67</v>
      </c>
      <c r="F48" s="17"/>
      <c r="G48" s="17"/>
      <c r="H48" s="17"/>
    </row>
    <row r="49" spans="1:8" s="18" customFormat="1" ht="21.75" customHeight="1">
      <c r="A49" s="17"/>
      <c r="B49" s="19" t="s">
        <v>58</v>
      </c>
      <c r="C49" s="20" t="s">
        <v>84</v>
      </c>
      <c r="D49" s="19">
        <f>30*36</f>
        <v>1080</v>
      </c>
      <c r="E49" s="19" t="s">
        <v>67</v>
      </c>
      <c r="F49" s="17"/>
      <c r="G49" s="17"/>
      <c r="H49" s="17"/>
    </row>
    <row r="50" spans="1:8" s="18" customFormat="1" ht="21.75" customHeight="1">
      <c r="A50" s="17"/>
      <c r="B50" s="19" t="s">
        <v>59</v>
      </c>
      <c r="C50" s="20" t="s">
        <v>104</v>
      </c>
      <c r="D50" s="19">
        <f>85*16</f>
        <v>1360</v>
      </c>
      <c r="E50" s="19" t="s">
        <v>67</v>
      </c>
      <c r="F50" s="17"/>
      <c r="G50" s="17"/>
      <c r="H50" s="17"/>
    </row>
    <row r="51" spans="1:8" s="18" customFormat="1" ht="21.75" customHeight="1">
      <c r="A51" s="17"/>
      <c r="B51" s="19" t="s">
        <v>60</v>
      </c>
      <c r="C51" s="20" t="s">
        <v>97</v>
      </c>
      <c r="D51" s="19">
        <f>23*36</f>
        <v>828</v>
      </c>
      <c r="E51" s="19" t="s">
        <v>67</v>
      </c>
      <c r="F51" s="17"/>
      <c r="G51" s="17"/>
      <c r="H51" s="17"/>
    </row>
    <row r="52" spans="1:8" s="18" customFormat="1" ht="21.75" customHeight="1">
      <c r="A52" s="17"/>
      <c r="B52" s="19" t="s">
        <v>61</v>
      </c>
      <c r="C52" s="20" t="s">
        <v>98</v>
      </c>
      <c r="D52" s="19">
        <f>25*16</f>
        <v>400</v>
      </c>
      <c r="E52" s="19" t="s">
        <v>67</v>
      </c>
      <c r="F52" s="17"/>
      <c r="G52" s="17"/>
      <c r="H52" s="17"/>
    </row>
    <row r="53" spans="1:8" s="18" customFormat="1" ht="21.75" customHeight="1">
      <c r="A53" s="17"/>
      <c r="B53" s="19" t="s">
        <v>62</v>
      </c>
      <c r="C53" s="20" t="s">
        <v>66</v>
      </c>
      <c r="D53" s="19">
        <v>6900</v>
      </c>
      <c r="E53" s="19" t="s">
        <v>69</v>
      </c>
      <c r="F53" s="17"/>
      <c r="G53" s="17"/>
      <c r="H53" s="17"/>
    </row>
    <row r="54" spans="1:8" s="2" customFormat="1" ht="41.25" customHeight="1">
      <c r="A54" s="28" t="s">
        <v>113</v>
      </c>
      <c r="B54" s="29"/>
      <c r="C54" s="29"/>
      <c r="D54" s="29"/>
      <c r="E54" s="29"/>
      <c r="F54" s="29"/>
      <c r="G54" s="30"/>
      <c r="H54" s="9"/>
    </row>
    <row r="55" spans="1:8" s="3" customFormat="1" ht="30" customHeight="1">
      <c r="A55" s="31" t="s">
        <v>7</v>
      </c>
      <c r="B55" s="32"/>
      <c r="C55" s="32"/>
      <c r="D55" s="32"/>
      <c r="E55" s="32"/>
      <c r="F55" s="32"/>
      <c r="G55" s="32"/>
      <c r="H55" s="32"/>
    </row>
    <row r="56" spans="1:8" s="3" customFormat="1" ht="30" customHeight="1">
      <c r="A56" s="10" t="s">
        <v>8</v>
      </c>
      <c r="B56" s="10"/>
      <c r="C56" s="10"/>
      <c r="D56" s="11"/>
      <c r="E56" s="12"/>
      <c r="F56" s="10"/>
      <c r="G56" s="10"/>
      <c r="H56" s="13"/>
    </row>
    <row r="57" spans="1:8" s="3" customFormat="1" ht="25.5" customHeight="1">
      <c r="A57" s="14"/>
      <c r="B57" s="14"/>
      <c r="C57" s="15"/>
      <c r="D57" s="16"/>
      <c r="E57" s="26" t="s">
        <v>9</v>
      </c>
      <c r="F57" s="26"/>
      <c r="G57" s="26"/>
      <c r="H57" s="26"/>
    </row>
    <row r="58" spans="1:8" s="3" customFormat="1" ht="25.5" customHeight="1">
      <c r="A58" s="14"/>
      <c r="B58" s="14"/>
      <c r="C58" s="15"/>
      <c r="D58" s="16"/>
      <c r="E58" s="26" t="s">
        <v>10</v>
      </c>
      <c r="F58" s="26"/>
      <c r="G58" s="26"/>
      <c r="H58" s="26"/>
    </row>
    <row r="59" spans="1:8" s="3" customFormat="1" ht="25.5" customHeight="1">
      <c r="A59" s="14"/>
      <c r="B59" s="14"/>
      <c r="C59" s="15"/>
      <c r="D59" s="16"/>
      <c r="E59" s="26" t="s">
        <v>11</v>
      </c>
      <c r="F59" s="26"/>
      <c r="G59" s="26"/>
      <c r="H59" s="26"/>
    </row>
  </sheetData>
  <mergeCells count="6">
    <mergeCell ref="E59:H59"/>
    <mergeCell ref="A1:H1"/>
    <mergeCell ref="A54:G54"/>
    <mergeCell ref="A55:H55"/>
    <mergeCell ref="E57:H57"/>
    <mergeCell ref="E58:H58"/>
  </mergeCells>
  <phoneticPr fontId="7" type="noConversion"/>
  <pageMargins left="0.38888888888888901" right="0.20902777777777801" top="0.43263888888888902" bottom="0.35416666666666702" header="0.27500000000000002" footer="0.15625"/>
  <pageSetup paperSize="9" orientation="landscape" useFirstPageNumber="1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陈飞</cp:lastModifiedBy>
  <cp:lastPrinted>2019-01-04T07:49:51Z</cp:lastPrinted>
  <dcterms:created xsi:type="dcterms:W3CDTF">2017-10-16T02:21:00Z</dcterms:created>
  <dcterms:modified xsi:type="dcterms:W3CDTF">2019-01-04T07:51:56Z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